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4"/>
  </bookViews>
  <sheets>
    <sheet name=" Данные по Ч.1" sheetId="1" r:id="rId1"/>
    <sheet name="Часть 1" sheetId="2" r:id="rId2"/>
    <sheet name="Данные по Ч.2" sheetId="4" r:id="rId3"/>
    <sheet name="Power View" sheetId="10" r:id="rId4"/>
    <sheet name="Ссылки на видео" sheetId="7" r:id="rId5"/>
  </sheets>
  <definedNames>
    <definedName name="_xlcn.WorksheetConnection_ДанныепоЧ.2A1E55" hidden="1">'Данные по Ч.2'!$A$1:$E$55</definedName>
    <definedName name="_xlnm.Print_Area" localSheetId="3">'Power View'!$Z$1001:$Z$1002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Диапазон1-ff70ecad-8892-42c6-9397-76d2e84f3812" name="Диапазон1" connection="WorksheetConnection_Данные по Ч.2!$A$1:$E$55"/>
        </x15:modelTables>
      </x15:dataModel>
    </ext>
  </extLst>
</workbook>
</file>

<file path=xl/calcChain.xml><?xml version="1.0" encoding="utf-8"?>
<calcChain xmlns="http://schemas.openxmlformats.org/spreadsheetml/2006/main">
  <c r="H3" i="2" l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C1" i="2"/>
  <c r="I1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B1" i="2"/>
  <c r="H1" i="2" s="1"/>
  <c r="D1" i="2"/>
  <c r="J1" i="2" s="1"/>
  <c r="A1" i="2"/>
  <c r="G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Данные по Ч.2!$A$1:$E$55" type="102" refreshedVersion="5" minRefreshableVersion="5">
    <extLst>
      <ext xmlns:x15="http://schemas.microsoft.com/office/spreadsheetml/2010/11/main" uri="{DE250136-89BD-433C-8126-D09CA5730AF9}">
        <x15:connection id="Диапазон1-ff70ecad-8892-42c6-9397-76d2e84f3812" autoDelete="1" usedByAddin="1">
          <x15:rangePr sourceName="_xlcn.WorksheetConnection_ДанныепоЧ.2A1E55"/>
        </x15:connection>
      </ext>
    </extLst>
  </connection>
</connections>
</file>

<file path=xl/sharedStrings.xml><?xml version="1.0" encoding="utf-8"?>
<sst xmlns="http://schemas.openxmlformats.org/spreadsheetml/2006/main" count="87" uniqueCount="37">
  <si>
    <t>Практическая работа 1. Создание анимированных графиков в различных компьютерных программах</t>
  </si>
  <si>
    <t>Часть 1. Динамическая диаграмма в Excel</t>
  </si>
  <si>
    <t>Плотность выбросов от стационарных источников, тонн/км2</t>
  </si>
  <si>
    <t>Плотность выбросов от мобильных источников, тонн/км2</t>
  </si>
  <si>
    <t>Годы</t>
  </si>
  <si>
    <t>Данные по Республике Беларусь</t>
  </si>
  <si>
    <t>Даты</t>
  </si>
  <si>
    <t>Удельный забор природных вод, тыс. м3/км2</t>
  </si>
  <si>
    <t>Удельный объем сброшенных сточных вод, тыс. м3/км2</t>
  </si>
  <si>
    <t>Компьютерная графическая и анимационная визуализация в геоэкологии. Преподаватель - Антипова О.С.</t>
  </si>
  <si>
    <t>Страна</t>
  </si>
  <si>
    <t>Год</t>
  </si>
  <si>
    <t>Ожидаемая продолжительность жизни</t>
  </si>
  <si>
    <t>Россия</t>
  </si>
  <si>
    <t>Беларусь</t>
  </si>
  <si>
    <t>Украина</t>
  </si>
  <si>
    <t>Индия</t>
  </si>
  <si>
    <t>Данные Всемирного банка</t>
  </si>
  <si>
    <t>ВВП, млрд.долл.</t>
  </si>
  <si>
    <t>Численность населения, млн. чел</t>
  </si>
  <si>
    <t>Распечатывать листы в Power View возможно только по одному.</t>
  </si>
  <si>
    <t>Перейдите к нужному листу и повторите попытку.</t>
  </si>
  <si>
    <t>https://www.youtube.com/watch?v=MIfyz6BrGIA</t>
  </si>
  <si>
    <t>Пример создания анимированного графика в Power Point</t>
  </si>
  <si>
    <t>Великобритания</t>
  </si>
  <si>
    <t>Мозамбик</t>
  </si>
  <si>
    <t>Часть 2. Анимированная пузырьковая диаграмма в Excel</t>
  </si>
  <si>
    <t>https://www.youtube.com/watch?v=nspO_GArzuE</t>
  </si>
  <si>
    <t>Пример создания анимированной пузырьковой диаграммы в Excel</t>
  </si>
  <si>
    <t xml:space="preserve">Power View— это интерактивное средство для изучения, визуализации и представления данных, которое позволяет легко создавать отчеты по мере необходимости. Power View является компонентом Microsoft Excel 2013, а также Microsoft SharePoint Server 2010 и 2013 (в составе надстройки SQL Server 2012 Reporting Services с пакетом обновления 1 (SP1) для корпоративного выпуска Microsoft SharePoint Server). </t>
  </si>
  <si>
    <t>https://support.office.com/ru-ru/article/power-view-%E2%80%94-%D0%BE%D0%B1%D0%B7%D0%BE%D1%80-%D0%B8-%D0%BE%D0%B1%D1%83%D1%87%D0%B5%D0%BD%D0%B8%D0%B5-5380e429-3ee0-4be2-97b7-64d7930020b6</t>
  </si>
  <si>
    <t>Power View — обзор и обучение</t>
  </si>
  <si>
    <t xml:space="preserve">Для построения анимированной диаграммы необходимо включить (параметры - настройки ленты - все команды - Power View - вкладка "Вставка" - создать группу - добавить) или установить надстройку Power View.  </t>
  </si>
  <si>
    <t xml:space="preserve">Анимация в Power Point </t>
  </si>
  <si>
    <t>Пример создания динамической диаграммы в Excel</t>
  </si>
  <si>
    <t>https://www.youtube.com/watch?v=TesU7wVhBYQ</t>
  </si>
  <si>
    <t>Вкладка "Анимация". Выбор объекта (диаграммы, графика, ряда данных др.) - выбор эффекта анимации. Параметры эффектов - возможность выбора направления и последовательности (по рядам, по категориям, по элементам рядов, по элементам категорий). Рекомендуемые эффекты - появление, выцветание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</si>
</sst>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6" xfId="1" applyBorder="1" applyAlignment="1">
      <alignment horizontal="center" wrapText="1"/>
    </xf>
    <xf numFmtId="0" fontId="8" fillId="0" borderId="0" xfId="1" applyBorder="1" applyAlignment="1">
      <alignment horizontal="center" wrapText="1"/>
    </xf>
    <xf numFmtId="0" fontId="8" fillId="0" borderId="7" xfId="1" applyBorder="1" applyAlignment="1">
      <alignment horizontal="center" wrapText="1"/>
    </xf>
    <xf numFmtId="0" fontId="8" fillId="0" borderId="8" xfId="1" applyBorder="1" applyAlignment="1">
      <alignment horizontal="center" wrapText="1"/>
    </xf>
    <xf numFmtId="0" fontId="8" fillId="0" borderId="3" xfId="1" applyBorder="1" applyAlignment="1">
      <alignment horizontal="center" wrapText="1"/>
    </xf>
    <xf numFmtId="0" fontId="8" fillId="0" borderId="9" xfId="1" applyBorder="1" applyAlignment="1">
      <alignment horizont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13" xfId="1" applyBorder="1" applyAlignment="1">
      <alignment horizontal="center" vertical="center"/>
    </xf>
    <xf numFmtId="0" fontId="8" fillId="0" borderId="14" xfId="1" applyBorder="1" applyAlignment="1">
      <alignment horizontal="center" vertical="center"/>
    </xf>
    <xf numFmtId="0" fontId="8" fillId="0" borderId="15" xfId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6" xfId="1" applyBorder="1" applyAlignment="1">
      <alignment horizontal="center" vertical="center"/>
    </xf>
    <xf numFmtId="0" fontId="8" fillId="0" borderId="17" xfId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'Часть 1'!$A$1</c:f>
              <c:strCache>
                <c:ptCount val="1"/>
                <c:pt idx="0">
                  <c:v>Плотность выбросов от стационарных источников, тонн/км2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'Часть 1'!$F$3:$F$17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'Часть 1'!$G$3:$G$17</c:f>
              <c:numCache>
                <c:formatCode>General</c:formatCode>
                <c:ptCount val="15"/>
                <c:pt idx="0">
                  <c:v>1.92</c:v>
                </c:pt>
                <c:pt idx="1">
                  <c:v>1.87</c:v>
                </c:pt>
                <c:pt idx="2">
                  <c:v>1.84</c:v>
                </c:pt>
                <c:pt idx="3">
                  <c:v>1.87</c:v>
                </c:pt>
                <c:pt idx="4">
                  <c:v>1.94</c:v>
                </c:pt>
                <c:pt idx="5">
                  <c:v>2.04</c:v>
                </c:pt>
                <c:pt idx="6">
                  <c:v>1.97</c:v>
                </c:pt>
                <c:pt idx="7">
                  <c:v>1.91</c:v>
                </c:pt>
                <c:pt idx="8">
                  <c:v>2.2000000000000002</c:v>
                </c:pt>
                <c:pt idx="9">
                  <c:v>1.82</c:v>
                </c:pt>
                <c:pt idx="10">
                  <c:v>1.79</c:v>
                </c:pt>
                <c:pt idx="11">
                  <c:v>2.09</c:v>
                </c:pt>
                <c:pt idx="12">
                  <c:v>2.14</c:v>
                </c:pt>
                <c:pt idx="13">
                  <c:v>2.23</c:v>
                </c:pt>
                <c:pt idx="14">
                  <c:v>2.21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'Часть 1'!$B$1</c:f>
              <c:strCache>
                <c:ptCount val="1"/>
                <c:pt idx="0">
                  <c:v>Плотность выбросов от мобильных источников, тонн/км2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'Часть 1'!$F$3:$F$17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'Часть 1'!$H$3:$H$17</c:f>
              <c:numCache>
                <c:formatCode>General</c:formatCode>
                <c:ptCount val="15"/>
                <c:pt idx="0">
                  <c:v>4.5</c:v>
                </c:pt>
                <c:pt idx="1">
                  <c:v>4.5</c:v>
                </c:pt>
                <c:pt idx="2">
                  <c:v>4.5999999999999996</c:v>
                </c:pt>
                <c:pt idx="3">
                  <c:v>4.55</c:v>
                </c:pt>
                <c:pt idx="4">
                  <c:v>4.9000000000000004</c:v>
                </c:pt>
                <c:pt idx="5">
                  <c:v>5.5</c:v>
                </c:pt>
                <c:pt idx="6">
                  <c:v>5.4</c:v>
                </c:pt>
                <c:pt idx="7">
                  <c:v>5.8</c:v>
                </c:pt>
                <c:pt idx="8">
                  <c:v>5.48</c:v>
                </c:pt>
                <c:pt idx="9">
                  <c:v>4.54</c:v>
                </c:pt>
                <c:pt idx="10">
                  <c:v>4.55</c:v>
                </c:pt>
                <c:pt idx="11">
                  <c:v>4.5999999999999996</c:v>
                </c:pt>
                <c:pt idx="12">
                  <c:v>4.47</c:v>
                </c:pt>
                <c:pt idx="13">
                  <c:v>4.24</c:v>
                </c:pt>
                <c:pt idx="14">
                  <c:v>3.86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'Часть 1'!$C$1</c:f>
              <c:strCache>
                <c:ptCount val="1"/>
                <c:pt idx="0">
                  <c:v>Удельный забор природных вод, тыс. м3/км2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'Часть 1'!$F$3:$F$17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'Часть 1'!$I$3:$I$17</c:f>
              <c:numCache>
                <c:formatCode>General</c:formatCode>
                <c:ptCount val="15"/>
                <c:pt idx="0">
                  <c:v>8.8000000000000007</c:v>
                </c:pt>
                <c:pt idx="1">
                  <c:v>8.8000000000000007</c:v>
                </c:pt>
                <c:pt idx="2">
                  <c:v>8.6999999999999993</c:v>
                </c:pt>
                <c:pt idx="3">
                  <c:v>8.5</c:v>
                </c:pt>
                <c:pt idx="4">
                  <c:v>8.1999999999999993</c:v>
                </c:pt>
                <c:pt idx="5">
                  <c:v>8.1</c:v>
                </c:pt>
                <c:pt idx="6">
                  <c:v>7.8</c:v>
                </c:pt>
                <c:pt idx="7">
                  <c:v>7.5</c:v>
                </c:pt>
                <c:pt idx="8">
                  <c:v>7.3</c:v>
                </c:pt>
                <c:pt idx="9">
                  <c:v>7.5</c:v>
                </c:pt>
                <c:pt idx="10">
                  <c:v>7.7</c:v>
                </c:pt>
                <c:pt idx="11">
                  <c:v>7.7</c:v>
                </c:pt>
                <c:pt idx="12">
                  <c:v>7.3</c:v>
                </c:pt>
                <c:pt idx="13">
                  <c:v>7.3</c:v>
                </c:pt>
                <c:pt idx="14">
                  <c:v>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'Часть 1'!$D$1</c:f>
              <c:strCache>
                <c:ptCount val="1"/>
                <c:pt idx="0">
                  <c:v>Удельный объем сброшенных сточных вод, тыс. м3/км2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'Часть 1'!$F$3:$F$17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'Часть 1'!$J$3:$J$17</c:f>
              <c:numCache>
                <c:formatCode>General</c:formatCode>
                <c:ptCount val="15"/>
                <c:pt idx="0">
                  <c:v>5.8</c:v>
                </c:pt>
                <c:pt idx="1">
                  <c:v>5.6</c:v>
                </c:pt>
                <c:pt idx="2">
                  <c:v>5.5</c:v>
                </c:pt>
                <c:pt idx="3">
                  <c:v>5.5</c:v>
                </c:pt>
                <c:pt idx="4">
                  <c:v>5.4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4.7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4.8</c:v>
                </c:pt>
                <c:pt idx="12">
                  <c:v>4.5999999999999996</c:v>
                </c:pt>
                <c:pt idx="13">
                  <c:v>4.5</c:v>
                </c:pt>
                <c:pt idx="14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9960"/>
        <c:axId val="187907216"/>
      </c:lineChart>
      <c:catAx>
        <c:axId val="18790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907216"/>
        <c:crosses val="autoZero"/>
        <c:auto val="1"/>
        <c:lblAlgn val="ctr"/>
        <c:lblOffset val="100"/>
        <c:noMultiLvlLbl val="0"/>
      </c:catAx>
      <c:valAx>
        <c:axId val="18790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9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G$2" lockText="1" noThreeD="1"/>
</file>

<file path=xl/ctrlProps/ctrlProp2.xml><?xml version="1.0" encoding="utf-8"?>
<formControlPr xmlns="http://schemas.microsoft.com/office/spreadsheetml/2009/9/main" objectType="CheckBox" checked="Checked" fmlaLink="$H$2" lockText="1" noThreeD="1"/>
</file>

<file path=xl/ctrlProps/ctrlProp3.xml><?xml version="1.0" encoding="utf-8"?>
<formControlPr xmlns="http://schemas.microsoft.com/office/spreadsheetml/2009/9/main" objectType="CheckBox" checked="Checked" fmlaLink="$J$2" lockText="1" noThreeD="1"/>
</file>

<file path=xl/ctrlProps/ctrlProp4.xml><?xml version="1.0" encoding="utf-8"?>
<formControlPr xmlns="http://schemas.microsoft.com/office/spreadsheetml/2009/9/main" objectType="CheckBox" checked="Checked" fmlaLink="$I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1</xdr:row>
          <xdr:rowOff>76200</xdr:rowOff>
        </xdr:from>
        <xdr:to>
          <xdr:col>0</xdr:col>
          <xdr:colOff>1133475</xdr:colOff>
          <xdr:row>1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1</xdr:row>
          <xdr:rowOff>76200</xdr:rowOff>
        </xdr:from>
        <xdr:to>
          <xdr:col>1</xdr:col>
          <xdr:colOff>1162050</xdr:colOff>
          <xdr:row>1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1</xdr:row>
          <xdr:rowOff>57150</xdr:rowOff>
        </xdr:from>
        <xdr:to>
          <xdr:col>3</xdr:col>
          <xdr:colOff>1381125</xdr:colOff>
          <xdr:row>1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</xdr:colOff>
      <xdr:row>2</xdr:row>
      <xdr:rowOff>19051</xdr:rowOff>
    </xdr:from>
    <xdr:to>
      <xdr:col>4</xdr:col>
      <xdr:colOff>10584</xdr:colOff>
      <xdr:row>16</xdr:row>
      <xdr:rowOff>169333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1</xdr:row>
          <xdr:rowOff>76200</xdr:rowOff>
        </xdr:from>
        <xdr:to>
          <xdr:col>2</xdr:col>
          <xdr:colOff>1162050</xdr:colOff>
          <xdr:row>1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18</xdr:col>
          <xdr:colOff>457200</xdr:colOff>
          <xdr:row>45</xdr:row>
          <xdr:rowOff>0</xdr:rowOff>
        </xdr:to>
        <xdr:sp macro="" textlink="">
          <xdr:nvSpPr>
            <xdr:cNvPr id="10244" name="AroAxControlShim1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13</xdr:col>
      <xdr:colOff>203200</xdr:colOff>
      <xdr:row>32</xdr:row>
      <xdr:rowOff>0</xdr:rowOff>
    </xdr:to>
    <xdr:pic>
      <xdr:nvPicPr>
        <xdr:cNvPr id="2" name="Рисунок 1" descr="Power Vie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47625</xdr:rowOff>
    </xdr:from>
    <xdr:to>
      <xdr:col>7</xdr:col>
      <xdr:colOff>533400</xdr:colOff>
      <xdr:row>4</xdr:row>
      <xdr:rowOff>142875</xdr:rowOff>
    </xdr:to>
    <xdr:sp macro="" textlink="">
      <xdr:nvSpPr>
        <xdr:cNvPr id="2" name="Стрелка вправо 1"/>
        <xdr:cNvSpPr/>
      </xdr:nvSpPr>
      <xdr:spPr>
        <a:xfrm>
          <a:off x="4429125" y="809625"/>
          <a:ext cx="371475" cy="952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ru-ru/article/power-view-%E2%80%94-%D0%BE%D0%B1%D0%B7%D0%BE%D1%80-%D0%B8-%D0%BE%D0%B1%D1%83%D1%87%D0%B5%D0%BD%D0%B8%D0%B5-5380e429-3ee0-4be2-97b7-64d7930020b6" TargetMode="External"/><Relationship Id="rId2" Type="http://schemas.openxmlformats.org/officeDocument/2006/relationships/hyperlink" Target="https://www.youtube.com/watch?v=nspO_GArzuE" TargetMode="External"/><Relationship Id="rId1" Type="http://schemas.openxmlformats.org/officeDocument/2006/relationships/hyperlink" Target="https://www.youtube.com/watch?v=MIfyz6BrGIA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youtube.com/watch?v=TesU7wVhBY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"/>
  <sheetViews>
    <sheetView workbookViewId="0">
      <selection activeCell="J12" sqref="J12"/>
    </sheetView>
  </sheetViews>
  <sheetFormatPr defaultRowHeight="15" x14ac:dyDescent="0.25"/>
  <cols>
    <col min="1" max="1" width="9" customWidth="1"/>
    <col min="2" max="2" width="21.42578125" customWidth="1"/>
    <col min="3" max="3" width="24.85546875" customWidth="1"/>
    <col min="4" max="4" width="22" customWidth="1"/>
    <col min="5" max="5" width="18.5703125" customWidth="1"/>
    <col min="6" max="6" width="6.5703125" customWidth="1"/>
    <col min="7" max="7" width="6.85546875" customWidth="1"/>
    <col min="15" max="15" width="9.140625" customWidth="1"/>
  </cols>
  <sheetData>
    <row r="1" spans="1:16" ht="69" customHeight="1" x14ac:dyDescent="0.25">
      <c r="A1" s="4" t="s">
        <v>4</v>
      </c>
      <c r="B1" s="3" t="s">
        <v>2</v>
      </c>
      <c r="C1" s="3" t="s">
        <v>3</v>
      </c>
      <c r="D1" s="3" t="s">
        <v>7</v>
      </c>
      <c r="E1" s="3" t="s">
        <v>8</v>
      </c>
      <c r="F1" s="24" t="s">
        <v>5</v>
      </c>
      <c r="G1" s="24"/>
      <c r="H1" s="21" t="s">
        <v>9</v>
      </c>
      <c r="I1" s="21"/>
      <c r="J1" s="21"/>
      <c r="K1" s="21"/>
      <c r="L1" s="21"/>
      <c r="M1" s="21"/>
      <c r="N1" s="21"/>
      <c r="O1" s="21"/>
    </row>
    <row r="2" spans="1:16" ht="15.75" x14ac:dyDescent="0.25">
      <c r="A2" s="5">
        <v>2001</v>
      </c>
      <c r="B2" s="3">
        <v>1.92</v>
      </c>
      <c r="C2" s="3">
        <v>4.5</v>
      </c>
      <c r="D2" s="3">
        <v>8.8000000000000007</v>
      </c>
      <c r="E2" s="3">
        <v>5.8</v>
      </c>
      <c r="H2" s="21"/>
      <c r="I2" s="21"/>
      <c r="J2" s="21"/>
      <c r="K2" s="21"/>
      <c r="L2" s="21"/>
      <c r="M2" s="21"/>
      <c r="N2" s="21"/>
      <c r="O2" s="21"/>
    </row>
    <row r="3" spans="1:16" ht="15" customHeight="1" x14ac:dyDescent="0.25">
      <c r="A3" s="5">
        <f>A2+1</f>
        <v>2002</v>
      </c>
      <c r="B3" s="3">
        <v>1.87</v>
      </c>
      <c r="C3" s="3">
        <v>4.5</v>
      </c>
      <c r="D3" s="3">
        <v>8.8000000000000007</v>
      </c>
      <c r="E3" s="3">
        <v>5.6</v>
      </c>
      <c r="I3" s="22" t="s">
        <v>0</v>
      </c>
      <c r="J3" s="22"/>
      <c r="K3" s="22"/>
      <c r="L3" s="22"/>
      <c r="M3" s="22"/>
      <c r="N3" s="22"/>
    </row>
    <row r="4" spans="1:16" ht="15.75" x14ac:dyDescent="0.25">
      <c r="A4" s="5">
        <f t="shared" ref="A4:A16" si="0">A3+1</f>
        <v>2003</v>
      </c>
      <c r="B4" s="3">
        <v>1.84</v>
      </c>
      <c r="C4" s="3">
        <v>4.5999999999999996</v>
      </c>
      <c r="D4" s="3">
        <v>8.6999999999999993</v>
      </c>
      <c r="E4" s="3">
        <v>5.5</v>
      </c>
      <c r="I4" s="22"/>
      <c r="J4" s="22"/>
      <c r="K4" s="22"/>
      <c r="L4" s="22"/>
      <c r="M4" s="22"/>
      <c r="N4" s="22"/>
    </row>
    <row r="5" spans="1:16" ht="15.75" x14ac:dyDescent="0.25">
      <c r="A5" s="5">
        <f t="shared" si="0"/>
        <v>2004</v>
      </c>
      <c r="B5" s="3">
        <v>1.87</v>
      </c>
      <c r="C5" s="3">
        <v>4.55</v>
      </c>
      <c r="D5" s="3">
        <v>8.5</v>
      </c>
      <c r="E5" s="3">
        <v>5.5</v>
      </c>
      <c r="J5" s="23" t="s">
        <v>1</v>
      </c>
      <c r="K5" s="23"/>
      <c r="L5" s="23"/>
      <c r="M5" s="23"/>
    </row>
    <row r="6" spans="1:16" ht="15.75" x14ac:dyDescent="0.25">
      <c r="A6" s="5">
        <f t="shared" si="0"/>
        <v>2005</v>
      </c>
      <c r="B6" s="3">
        <v>1.94</v>
      </c>
      <c r="C6" s="3">
        <v>4.9000000000000004</v>
      </c>
      <c r="D6" s="3">
        <v>8.1999999999999993</v>
      </c>
      <c r="E6" s="3">
        <v>5.4</v>
      </c>
      <c r="J6" s="23"/>
      <c r="K6" s="23"/>
      <c r="L6" s="23"/>
      <c r="M6" s="23"/>
    </row>
    <row r="7" spans="1:16" ht="15.75" x14ac:dyDescent="0.25">
      <c r="A7" s="5">
        <f t="shared" si="0"/>
        <v>2006</v>
      </c>
      <c r="B7" s="3">
        <v>2.04</v>
      </c>
      <c r="C7" s="3">
        <v>5.5</v>
      </c>
      <c r="D7" s="3">
        <v>8.1</v>
      </c>
      <c r="E7" s="3">
        <v>5.0999999999999996</v>
      </c>
      <c r="J7" s="23"/>
      <c r="K7" s="23"/>
      <c r="L7" s="23"/>
      <c r="M7" s="23"/>
    </row>
    <row r="8" spans="1:16" ht="15.75" x14ac:dyDescent="0.25">
      <c r="A8" s="5">
        <f t="shared" si="0"/>
        <v>2007</v>
      </c>
      <c r="B8" s="3">
        <v>1.97</v>
      </c>
      <c r="C8" s="3">
        <v>5.4</v>
      </c>
      <c r="D8" s="3">
        <v>7.8</v>
      </c>
      <c r="E8" s="3">
        <v>4.9000000000000004</v>
      </c>
      <c r="J8" s="23"/>
      <c r="K8" s="23"/>
      <c r="L8" s="23"/>
      <c r="M8" s="23"/>
    </row>
    <row r="9" spans="1:16" ht="15.75" x14ac:dyDescent="0.25">
      <c r="A9" s="5">
        <f t="shared" si="0"/>
        <v>2008</v>
      </c>
      <c r="B9" s="3">
        <v>1.91</v>
      </c>
      <c r="C9" s="3">
        <v>5.8</v>
      </c>
      <c r="D9" s="3">
        <v>7.5</v>
      </c>
      <c r="E9" s="3">
        <v>4.7</v>
      </c>
    </row>
    <row r="10" spans="1:16" ht="15.75" x14ac:dyDescent="0.25">
      <c r="A10" s="5">
        <f t="shared" si="0"/>
        <v>2009</v>
      </c>
      <c r="B10" s="3">
        <v>2.2000000000000002</v>
      </c>
      <c r="C10" s="3">
        <v>5.48</v>
      </c>
      <c r="D10" s="3">
        <v>7.3</v>
      </c>
      <c r="E10" s="3">
        <v>4.7</v>
      </c>
    </row>
    <row r="11" spans="1:16" ht="15.75" x14ac:dyDescent="0.25">
      <c r="A11" s="5">
        <f t="shared" si="0"/>
        <v>2010</v>
      </c>
      <c r="B11" s="3">
        <v>1.82</v>
      </c>
      <c r="C11" s="3">
        <v>4.54</v>
      </c>
      <c r="D11" s="3">
        <v>7.5</v>
      </c>
      <c r="E11" s="3">
        <v>4.7</v>
      </c>
    </row>
    <row r="12" spans="1:16" ht="15.75" x14ac:dyDescent="0.25">
      <c r="A12" s="5">
        <f t="shared" si="0"/>
        <v>2011</v>
      </c>
      <c r="B12" s="3">
        <v>1.79</v>
      </c>
      <c r="C12" s="3">
        <v>4.55</v>
      </c>
      <c r="D12" s="3">
        <v>7.7</v>
      </c>
      <c r="E12" s="3">
        <v>4.7</v>
      </c>
    </row>
    <row r="13" spans="1:16" ht="15.75" x14ac:dyDescent="0.25">
      <c r="A13" s="5">
        <f t="shared" si="0"/>
        <v>2012</v>
      </c>
      <c r="B13" s="3">
        <v>2.09</v>
      </c>
      <c r="C13" s="3">
        <v>4.5999999999999996</v>
      </c>
      <c r="D13" s="3">
        <v>7.7</v>
      </c>
      <c r="E13" s="3">
        <v>4.8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x14ac:dyDescent="0.25">
      <c r="A14" s="5">
        <f t="shared" si="0"/>
        <v>2013</v>
      </c>
      <c r="B14" s="3">
        <v>2.14</v>
      </c>
      <c r="C14" s="3">
        <v>4.47</v>
      </c>
      <c r="D14" s="3">
        <v>7.3</v>
      </c>
      <c r="E14" s="3">
        <v>4.5999999999999996</v>
      </c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</row>
    <row r="15" spans="1:16" ht="15.75" x14ac:dyDescent="0.25">
      <c r="A15" s="5">
        <f t="shared" si="0"/>
        <v>2014</v>
      </c>
      <c r="B15" s="3">
        <v>2.23</v>
      </c>
      <c r="C15" s="3">
        <v>4.24</v>
      </c>
      <c r="D15" s="3">
        <v>7.3</v>
      </c>
      <c r="E15" s="3">
        <v>4.5</v>
      </c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</row>
    <row r="16" spans="1:16" ht="15.75" x14ac:dyDescent="0.25">
      <c r="A16" s="5">
        <f t="shared" si="0"/>
        <v>2015</v>
      </c>
      <c r="B16" s="3">
        <v>2.21</v>
      </c>
      <c r="C16" s="3">
        <v>3.86</v>
      </c>
      <c r="D16" s="3">
        <v>6.7</v>
      </c>
      <c r="E16" s="3">
        <v>4.2</v>
      </c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9" spans="1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</row>
    <row r="22" spans="1:16" ht="15.75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</row>
    <row r="23" spans="1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</sheetData>
  <mergeCells count="4">
    <mergeCell ref="H1:O2"/>
    <mergeCell ref="I3:N4"/>
    <mergeCell ref="J5:M8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J17"/>
  <sheetViews>
    <sheetView zoomScale="90" zoomScaleNormal="90" workbookViewId="0">
      <selection activeCell="G2" sqref="G2"/>
    </sheetView>
  </sheetViews>
  <sheetFormatPr defaultRowHeight="15" x14ac:dyDescent="0.25"/>
  <cols>
    <col min="1" max="1" width="25.28515625" customWidth="1"/>
    <col min="2" max="2" width="25.7109375" customWidth="1"/>
    <col min="3" max="3" width="28" customWidth="1"/>
    <col min="4" max="4" width="30.85546875" customWidth="1"/>
    <col min="7" max="7" width="16.5703125" customWidth="1"/>
    <col min="8" max="8" width="20.42578125" customWidth="1"/>
    <col min="9" max="9" width="17.5703125" customWidth="1"/>
    <col min="10" max="10" width="18.140625" customWidth="1"/>
  </cols>
  <sheetData>
    <row r="1" spans="1:10" ht="78" customHeight="1" x14ac:dyDescent="0.25">
      <c r="A1" s="6" t="str">
        <f>' Данные по Ч.1'!B1</f>
        <v>Плотность выбросов от стационарных источников, тонн/км2</v>
      </c>
      <c r="B1" s="6" t="str">
        <f>' Данные по Ч.1'!C1</f>
        <v>Плотность выбросов от мобильных источников, тонн/км2</v>
      </c>
      <c r="C1" s="6" t="str">
        <f>' Данные по Ч.1'!D1</f>
        <v>Удельный забор природных вод, тыс. м3/км2</v>
      </c>
      <c r="D1" s="6" t="str">
        <f>' Данные по Ч.1'!E1</f>
        <v>Удельный объем сброшенных сточных вод, тыс. м3/км2</v>
      </c>
      <c r="F1" s="7" t="s">
        <v>6</v>
      </c>
      <c r="G1" s="6" t="str">
        <f>A1</f>
        <v>Плотность выбросов от стационарных источников, тонн/км2</v>
      </c>
      <c r="H1" s="6" t="str">
        <f>B1</f>
        <v>Плотность выбросов от мобильных источников, тонн/км2</v>
      </c>
      <c r="I1" s="6" t="str">
        <f>C1</f>
        <v>Удельный забор природных вод, тыс. м3/км2</v>
      </c>
      <c r="J1" s="6" t="str">
        <f>D1</f>
        <v>Удельный объем сброшенных сточных вод, тыс. м3/км2</v>
      </c>
    </row>
    <row r="2" spans="1:10" ht="33.75" customHeight="1" x14ac:dyDescent="0.25">
      <c r="A2" s="8"/>
      <c r="B2" s="8"/>
      <c r="C2" s="8"/>
      <c r="D2" s="8"/>
      <c r="G2" t="b">
        <v>1</v>
      </c>
      <c r="H2" t="b">
        <v>1</v>
      </c>
      <c r="I2" t="b">
        <v>1</v>
      </c>
      <c r="J2" t="b">
        <v>1</v>
      </c>
    </row>
    <row r="3" spans="1:10" x14ac:dyDescent="0.25">
      <c r="F3" s="5">
        <v>2001</v>
      </c>
      <c r="G3">
        <f>IF(G2,' Данные по Ч.1'!B2,0)</f>
        <v>1.92</v>
      </c>
      <c r="H3">
        <f>IF(H2,' Данные по Ч.1'!C2,0)</f>
        <v>4.5</v>
      </c>
      <c r="I3">
        <f>IF(I2,' Данные по Ч.1'!D2,0)</f>
        <v>8.8000000000000007</v>
      </c>
      <c r="J3">
        <f>IF(J2,' Данные по Ч.1'!E2,0)</f>
        <v>5.8</v>
      </c>
    </row>
    <row r="4" spans="1:10" x14ac:dyDescent="0.25">
      <c r="F4" s="5">
        <f>F3+1</f>
        <v>2002</v>
      </c>
      <c r="G4">
        <f>IF(G3,' Данные по Ч.1'!B3,0)</f>
        <v>1.87</v>
      </c>
      <c r="H4">
        <f>IF(H3,' Данные по Ч.1'!C3,0)</f>
        <v>4.5</v>
      </c>
      <c r="I4">
        <f>IF(I3,' Данные по Ч.1'!D3,0)</f>
        <v>8.8000000000000007</v>
      </c>
      <c r="J4">
        <f>IF(J3,' Данные по Ч.1'!E3,0)</f>
        <v>5.6</v>
      </c>
    </row>
    <row r="5" spans="1:10" x14ac:dyDescent="0.25">
      <c r="F5" s="5">
        <f t="shared" ref="F5:F17" si="0">F4+1</f>
        <v>2003</v>
      </c>
      <c r="G5">
        <f>IF(G4,' Данные по Ч.1'!B4,0)</f>
        <v>1.84</v>
      </c>
      <c r="H5">
        <f>IF(H4,' Данные по Ч.1'!C4,0)</f>
        <v>4.5999999999999996</v>
      </c>
      <c r="I5">
        <f>IF(I4,' Данные по Ч.1'!D4,0)</f>
        <v>8.6999999999999993</v>
      </c>
      <c r="J5">
        <f>IF(J4,' Данные по Ч.1'!E4,0)</f>
        <v>5.5</v>
      </c>
    </row>
    <row r="6" spans="1:10" x14ac:dyDescent="0.25">
      <c r="F6" s="5">
        <f t="shared" si="0"/>
        <v>2004</v>
      </c>
      <c r="G6">
        <f>IF(G5,' Данные по Ч.1'!B5,0)</f>
        <v>1.87</v>
      </c>
      <c r="H6">
        <f>IF(H5,' Данные по Ч.1'!C5,0)</f>
        <v>4.55</v>
      </c>
      <c r="I6">
        <f>IF(I5,' Данные по Ч.1'!D5,0)</f>
        <v>8.5</v>
      </c>
      <c r="J6">
        <f>IF(J5,' Данные по Ч.1'!E5,0)</f>
        <v>5.5</v>
      </c>
    </row>
    <row r="7" spans="1:10" x14ac:dyDescent="0.25">
      <c r="F7" s="5">
        <f t="shared" si="0"/>
        <v>2005</v>
      </c>
      <c r="G7">
        <f>IF(G6,' Данные по Ч.1'!B6,0)</f>
        <v>1.94</v>
      </c>
      <c r="H7">
        <f>IF(H6,' Данные по Ч.1'!C6,0)</f>
        <v>4.9000000000000004</v>
      </c>
      <c r="I7">
        <f>IF(I6,' Данные по Ч.1'!D6,0)</f>
        <v>8.1999999999999993</v>
      </c>
      <c r="J7">
        <f>IF(J6,' Данные по Ч.1'!E6,0)</f>
        <v>5.4</v>
      </c>
    </row>
    <row r="8" spans="1:10" x14ac:dyDescent="0.25">
      <c r="F8" s="5">
        <f t="shared" si="0"/>
        <v>2006</v>
      </c>
      <c r="G8">
        <f>IF(G7,' Данные по Ч.1'!B7,0)</f>
        <v>2.04</v>
      </c>
      <c r="H8">
        <f>IF(H7,' Данные по Ч.1'!C7,0)</f>
        <v>5.5</v>
      </c>
      <c r="I8">
        <f>IF(I7,' Данные по Ч.1'!D7,0)</f>
        <v>8.1</v>
      </c>
      <c r="J8">
        <f>IF(J7,' Данные по Ч.1'!E7,0)</f>
        <v>5.0999999999999996</v>
      </c>
    </row>
    <row r="9" spans="1:10" x14ac:dyDescent="0.25">
      <c r="F9" s="5">
        <f t="shared" si="0"/>
        <v>2007</v>
      </c>
      <c r="G9">
        <f>IF(G8,' Данные по Ч.1'!B8,0)</f>
        <v>1.97</v>
      </c>
      <c r="H9">
        <f>IF(H8,' Данные по Ч.1'!C8,0)</f>
        <v>5.4</v>
      </c>
      <c r="I9">
        <f>IF(I8,' Данные по Ч.1'!D8,0)</f>
        <v>7.8</v>
      </c>
      <c r="J9">
        <f>IF(J8,' Данные по Ч.1'!E8,0)</f>
        <v>4.9000000000000004</v>
      </c>
    </row>
    <row r="10" spans="1:10" x14ac:dyDescent="0.25">
      <c r="F10" s="5">
        <f t="shared" si="0"/>
        <v>2008</v>
      </c>
      <c r="G10">
        <f>IF(G9,' Данные по Ч.1'!B9,0)</f>
        <v>1.91</v>
      </c>
      <c r="H10">
        <f>IF(H9,' Данные по Ч.1'!C9,0)</f>
        <v>5.8</v>
      </c>
      <c r="I10">
        <f>IF(I9,' Данные по Ч.1'!D9,0)</f>
        <v>7.5</v>
      </c>
      <c r="J10">
        <f>IF(J9,' Данные по Ч.1'!E9,0)</f>
        <v>4.7</v>
      </c>
    </row>
    <row r="11" spans="1:10" x14ac:dyDescent="0.25">
      <c r="F11" s="5">
        <f t="shared" si="0"/>
        <v>2009</v>
      </c>
      <c r="G11">
        <f>IF(G10,' Данные по Ч.1'!B10,0)</f>
        <v>2.2000000000000002</v>
      </c>
      <c r="H11">
        <f>IF(H10,' Данные по Ч.1'!C10,0)</f>
        <v>5.48</v>
      </c>
      <c r="I11">
        <f>IF(I10,' Данные по Ч.1'!D10,0)</f>
        <v>7.3</v>
      </c>
      <c r="J11">
        <f>IF(J10,' Данные по Ч.1'!E10,0)</f>
        <v>4.7</v>
      </c>
    </row>
    <row r="12" spans="1:10" x14ac:dyDescent="0.25">
      <c r="F12" s="5">
        <f t="shared" si="0"/>
        <v>2010</v>
      </c>
      <c r="G12">
        <f>IF(G11,' Данные по Ч.1'!B11,0)</f>
        <v>1.82</v>
      </c>
      <c r="H12">
        <f>IF(H11,' Данные по Ч.1'!C11,0)</f>
        <v>4.54</v>
      </c>
      <c r="I12">
        <f>IF(I11,' Данные по Ч.1'!D11,0)</f>
        <v>7.5</v>
      </c>
      <c r="J12">
        <f>IF(J11,' Данные по Ч.1'!E11,0)</f>
        <v>4.7</v>
      </c>
    </row>
    <row r="13" spans="1:10" x14ac:dyDescent="0.25">
      <c r="F13" s="5">
        <f t="shared" si="0"/>
        <v>2011</v>
      </c>
      <c r="G13">
        <f>IF(G12,' Данные по Ч.1'!B12,0)</f>
        <v>1.79</v>
      </c>
      <c r="H13">
        <f>IF(H12,' Данные по Ч.1'!C12,0)</f>
        <v>4.55</v>
      </c>
      <c r="I13">
        <f>IF(I12,' Данные по Ч.1'!D12,0)</f>
        <v>7.7</v>
      </c>
      <c r="J13">
        <f>IF(J12,' Данные по Ч.1'!E12,0)</f>
        <v>4.7</v>
      </c>
    </row>
    <row r="14" spans="1:10" x14ac:dyDescent="0.25">
      <c r="F14" s="5">
        <f t="shared" si="0"/>
        <v>2012</v>
      </c>
      <c r="G14">
        <f>IF(G13,' Данные по Ч.1'!B13,0)</f>
        <v>2.09</v>
      </c>
      <c r="H14">
        <f>IF(H13,' Данные по Ч.1'!C13,0)</f>
        <v>4.5999999999999996</v>
      </c>
      <c r="I14">
        <f>IF(I13,' Данные по Ч.1'!D13,0)</f>
        <v>7.7</v>
      </c>
      <c r="J14">
        <f>IF(J13,' Данные по Ч.1'!E13,0)</f>
        <v>4.8</v>
      </c>
    </row>
    <row r="15" spans="1:10" x14ac:dyDescent="0.25">
      <c r="F15" s="5">
        <f t="shared" si="0"/>
        <v>2013</v>
      </c>
      <c r="G15">
        <f>IF(G14,' Данные по Ч.1'!B14,0)</f>
        <v>2.14</v>
      </c>
      <c r="H15">
        <f>IF(H14,' Данные по Ч.1'!C14,0)</f>
        <v>4.47</v>
      </c>
      <c r="I15">
        <f>IF(I14,' Данные по Ч.1'!D14,0)</f>
        <v>7.3</v>
      </c>
      <c r="J15">
        <f>IF(J14,' Данные по Ч.1'!E14,0)</f>
        <v>4.5999999999999996</v>
      </c>
    </row>
    <row r="16" spans="1:10" x14ac:dyDescent="0.25">
      <c r="F16" s="5">
        <f t="shared" si="0"/>
        <v>2014</v>
      </c>
      <c r="G16">
        <f>IF(G15,' Данные по Ч.1'!B15,0)</f>
        <v>2.23</v>
      </c>
      <c r="H16">
        <f>IF(H15,' Данные по Ч.1'!C15,0)</f>
        <v>4.24</v>
      </c>
      <c r="I16">
        <f>IF(I15,' Данные по Ч.1'!D15,0)</f>
        <v>7.3</v>
      </c>
      <c r="J16">
        <f>IF(J15,' Данные по Ч.1'!E15,0)</f>
        <v>4.5</v>
      </c>
    </row>
    <row r="17" spans="6:10" x14ac:dyDescent="0.25">
      <c r="F17" s="5">
        <f t="shared" si="0"/>
        <v>2015</v>
      </c>
      <c r="G17">
        <f>IF(G16,' Данные по Ч.1'!B16,0)</f>
        <v>2.21</v>
      </c>
      <c r="H17">
        <f>IF(H16,' Данные по Ч.1'!C16,0)</f>
        <v>3.86</v>
      </c>
      <c r="I17">
        <f>IF(I16,' Данные по Ч.1'!D16,0)</f>
        <v>6.7</v>
      </c>
      <c r="J17">
        <f>IF(J16,' Данные по Ч.1'!E16,0)</f>
        <v>4.2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0</xdr:col>
                    <xdr:colOff>828675</xdr:colOff>
                    <xdr:row>1</xdr:row>
                    <xdr:rowOff>76200</xdr:rowOff>
                  </from>
                  <to>
                    <xdr:col>0</xdr:col>
                    <xdr:colOff>1133475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857250</xdr:colOff>
                    <xdr:row>1</xdr:row>
                    <xdr:rowOff>76200</xdr:rowOff>
                  </from>
                  <to>
                    <xdr:col>1</xdr:col>
                    <xdr:colOff>1162050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1076325</xdr:colOff>
                    <xdr:row>1</xdr:row>
                    <xdr:rowOff>57150</xdr:rowOff>
                  </from>
                  <to>
                    <xdr:col>3</xdr:col>
                    <xdr:colOff>1381125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857250</xdr:colOff>
                    <xdr:row>1</xdr:row>
                    <xdr:rowOff>76200</xdr:rowOff>
                  </from>
                  <to>
                    <xdr:col>2</xdr:col>
                    <xdr:colOff>1162050</xdr:colOff>
                    <xdr:row>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5"/>
  <sheetViews>
    <sheetView workbookViewId="0">
      <pane ySplit="1" topLeftCell="A2" activePane="bottomLeft" state="frozen"/>
      <selection pane="bottomLeft" activeCell="G44" sqref="G44"/>
    </sheetView>
  </sheetViews>
  <sheetFormatPr defaultRowHeight="15" x14ac:dyDescent="0.25"/>
  <cols>
    <col min="1" max="1" width="17.85546875" customWidth="1"/>
    <col min="2" max="2" width="12.42578125" customWidth="1"/>
    <col min="3" max="3" width="20.42578125" customWidth="1"/>
    <col min="4" max="5" width="17.7109375" customWidth="1"/>
    <col min="6" max="6" width="16.85546875" customWidth="1"/>
  </cols>
  <sheetData>
    <row r="1" spans="1:14" ht="45" customHeight="1" x14ac:dyDescent="0.25">
      <c r="A1" s="7" t="s">
        <v>10</v>
      </c>
      <c r="B1" s="7" t="s">
        <v>11</v>
      </c>
      <c r="C1" s="6" t="s">
        <v>12</v>
      </c>
      <c r="D1" s="7" t="s">
        <v>18</v>
      </c>
      <c r="E1" s="6" t="s">
        <v>19</v>
      </c>
      <c r="F1" s="12" t="s">
        <v>17</v>
      </c>
      <c r="G1" s="21" t="s">
        <v>9</v>
      </c>
      <c r="H1" s="21"/>
      <c r="I1" s="21"/>
      <c r="J1" s="21"/>
      <c r="K1" s="21"/>
      <c r="L1" s="21"/>
      <c r="M1" s="21"/>
      <c r="N1" s="21"/>
    </row>
    <row r="2" spans="1:14" x14ac:dyDescent="0.25">
      <c r="A2" s="1" t="s">
        <v>14</v>
      </c>
      <c r="B2" s="7">
        <v>2001</v>
      </c>
      <c r="C2" s="1">
        <v>68.5</v>
      </c>
      <c r="D2" s="1">
        <v>12.4</v>
      </c>
      <c r="E2" s="1">
        <v>9.93</v>
      </c>
      <c r="G2" s="17"/>
      <c r="H2" s="22" t="s">
        <v>0</v>
      </c>
      <c r="I2" s="22"/>
      <c r="J2" s="22"/>
      <c r="K2" s="22"/>
      <c r="L2" s="22"/>
      <c r="M2" s="22"/>
      <c r="N2" s="17"/>
    </row>
    <row r="3" spans="1:14" ht="15" customHeight="1" x14ac:dyDescent="0.25">
      <c r="A3" s="1" t="s">
        <v>14</v>
      </c>
      <c r="B3" s="7">
        <v>2003</v>
      </c>
      <c r="C3" s="1">
        <v>68.5</v>
      </c>
      <c r="D3" s="1">
        <v>17.8</v>
      </c>
      <c r="E3" s="1">
        <v>9.9</v>
      </c>
      <c r="H3" s="22"/>
      <c r="I3" s="22"/>
      <c r="J3" s="22"/>
      <c r="K3" s="22"/>
      <c r="L3" s="22"/>
      <c r="M3" s="22"/>
    </row>
    <row r="4" spans="1:14" x14ac:dyDescent="0.25">
      <c r="A4" s="1" t="s">
        <v>14</v>
      </c>
      <c r="B4" s="7">
        <v>2005</v>
      </c>
      <c r="C4" s="1">
        <v>68.900000000000006</v>
      </c>
      <c r="D4" s="1">
        <v>30.2</v>
      </c>
      <c r="E4" s="1">
        <v>9.66</v>
      </c>
      <c r="H4" s="22"/>
      <c r="I4" s="22"/>
      <c r="J4" s="22"/>
      <c r="K4" s="22"/>
      <c r="L4" s="22"/>
      <c r="M4" s="22"/>
    </row>
    <row r="5" spans="1:14" x14ac:dyDescent="0.25">
      <c r="A5" s="1" t="s">
        <v>14</v>
      </c>
      <c r="B5" s="7">
        <v>2007</v>
      </c>
      <c r="C5" s="1">
        <v>70.2</v>
      </c>
      <c r="D5" s="1">
        <v>45.3</v>
      </c>
      <c r="E5" s="1">
        <v>9.56</v>
      </c>
      <c r="I5" s="23" t="s">
        <v>26</v>
      </c>
      <c r="J5" s="23"/>
      <c r="K5" s="23"/>
      <c r="L5" s="23"/>
    </row>
    <row r="6" spans="1:14" x14ac:dyDescent="0.25">
      <c r="A6" s="1" t="s">
        <v>14</v>
      </c>
      <c r="B6" s="7">
        <v>2009</v>
      </c>
      <c r="C6" s="1">
        <v>70.400000000000006</v>
      </c>
      <c r="D6" s="1">
        <v>50.9</v>
      </c>
      <c r="E6" s="1">
        <v>9.51</v>
      </c>
      <c r="I6" s="23"/>
      <c r="J6" s="23"/>
      <c r="K6" s="23"/>
      <c r="L6" s="23"/>
    </row>
    <row r="7" spans="1:14" x14ac:dyDescent="0.25">
      <c r="A7" s="1" t="s">
        <v>14</v>
      </c>
      <c r="B7" s="7">
        <v>2011</v>
      </c>
      <c r="C7" s="1">
        <v>70.599999999999994</v>
      </c>
      <c r="D7" s="1">
        <v>61.8</v>
      </c>
      <c r="E7" s="1">
        <v>9.4700000000000006</v>
      </c>
      <c r="I7" s="23"/>
      <c r="J7" s="23"/>
      <c r="K7" s="23"/>
      <c r="L7" s="23"/>
    </row>
    <row r="8" spans="1:14" x14ac:dyDescent="0.25">
      <c r="A8" s="1" t="s">
        <v>14</v>
      </c>
      <c r="B8" s="7">
        <v>2013</v>
      </c>
      <c r="C8" s="1">
        <v>72.5</v>
      </c>
      <c r="D8" s="1">
        <v>75.5</v>
      </c>
      <c r="E8" s="1">
        <v>9.4700000000000006</v>
      </c>
      <c r="I8" s="23"/>
      <c r="J8" s="23"/>
      <c r="K8" s="23"/>
      <c r="L8" s="23"/>
    </row>
    <row r="9" spans="1:14" x14ac:dyDescent="0.25">
      <c r="A9" s="1" t="s">
        <v>14</v>
      </c>
      <c r="B9" s="7">
        <v>2015</v>
      </c>
      <c r="C9" s="1">
        <v>73.599999999999994</v>
      </c>
      <c r="D9" s="1">
        <v>56.5</v>
      </c>
      <c r="E9" s="1">
        <v>9.49</v>
      </c>
    </row>
    <row r="10" spans="1:14" x14ac:dyDescent="0.25">
      <c r="A10" s="1" t="s">
        <v>14</v>
      </c>
      <c r="B10" s="7">
        <v>2017</v>
      </c>
      <c r="C10" s="1">
        <v>73.8</v>
      </c>
      <c r="D10" s="1">
        <v>54.5</v>
      </c>
      <c r="E10" s="1">
        <v>9.51</v>
      </c>
    </row>
    <row r="11" spans="1:14" x14ac:dyDescent="0.25">
      <c r="A11" s="9" t="s">
        <v>13</v>
      </c>
      <c r="B11" s="13">
        <v>2001</v>
      </c>
      <c r="C11" s="9">
        <v>65.400000000000006</v>
      </c>
      <c r="D11" s="9">
        <v>306.60000000000002</v>
      </c>
      <c r="E11" s="9">
        <v>146</v>
      </c>
    </row>
    <row r="12" spans="1:14" x14ac:dyDescent="0.25">
      <c r="A12" s="10" t="s">
        <v>13</v>
      </c>
      <c r="B12" s="14">
        <v>2003</v>
      </c>
      <c r="C12" s="10">
        <v>65</v>
      </c>
      <c r="D12" s="10">
        <v>430.3</v>
      </c>
      <c r="E12" s="10">
        <v>144.6</v>
      </c>
    </row>
    <row r="13" spans="1:14" x14ac:dyDescent="0.25">
      <c r="A13" s="10" t="s">
        <v>13</v>
      </c>
      <c r="B13" s="14">
        <v>2005</v>
      </c>
      <c r="C13" s="10">
        <v>65.5</v>
      </c>
      <c r="D13" s="16">
        <v>764</v>
      </c>
      <c r="E13" s="10">
        <v>143.5</v>
      </c>
    </row>
    <row r="14" spans="1:14" x14ac:dyDescent="0.25">
      <c r="A14" s="10" t="s">
        <v>13</v>
      </c>
      <c r="B14" s="14">
        <v>2007</v>
      </c>
      <c r="C14" s="10">
        <v>67.599999999999994</v>
      </c>
      <c r="D14" s="16">
        <v>1300</v>
      </c>
      <c r="E14" s="10">
        <v>142.80000000000001</v>
      </c>
    </row>
    <row r="15" spans="1:14" x14ac:dyDescent="0.25">
      <c r="A15" s="10" t="s">
        <v>13</v>
      </c>
      <c r="B15" s="14">
        <v>2009</v>
      </c>
      <c r="C15" s="10">
        <v>68.7</v>
      </c>
      <c r="D15" s="16">
        <v>1223</v>
      </c>
      <c r="E15" s="10">
        <v>142.80000000000001</v>
      </c>
    </row>
    <row r="16" spans="1:14" x14ac:dyDescent="0.25">
      <c r="A16" s="10" t="s">
        <v>13</v>
      </c>
      <c r="B16" s="14">
        <v>2011</v>
      </c>
      <c r="C16" s="10">
        <v>69.7</v>
      </c>
      <c r="D16" s="16">
        <v>2052</v>
      </c>
      <c r="E16" s="10">
        <v>143</v>
      </c>
    </row>
    <row r="17" spans="1:5" x14ac:dyDescent="0.25">
      <c r="A17" s="10" t="s">
        <v>13</v>
      </c>
      <c r="B17" s="14">
        <v>2013</v>
      </c>
      <c r="C17" s="10">
        <v>70.599999999999994</v>
      </c>
      <c r="D17" s="16">
        <v>2297</v>
      </c>
      <c r="E17" s="10">
        <v>143.5</v>
      </c>
    </row>
    <row r="18" spans="1:5" x14ac:dyDescent="0.25">
      <c r="A18" s="10" t="s">
        <v>13</v>
      </c>
      <c r="B18" s="14">
        <v>2015</v>
      </c>
      <c r="C18" s="10">
        <v>71.099999999999994</v>
      </c>
      <c r="D18" s="16">
        <v>1368</v>
      </c>
      <c r="E18" s="10">
        <v>144.1</v>
      </c>
    </row>
    <row r="19" spans="1:5" x14ac:dyDescent="0.25">
      <c r="A19" s="11" t="s">
        <v>13</v>
      </c>
      <c r="B19" s="15">
        <v>2017</v>
      </c>
      <c r="C19" s="11">
        <v>71.599999999999994</v>
      </c>
      <c r="D19" s="11">
        <v>1578</v>
      </c>
      <c r="E19" s="11">
        <v>144.5</v>
      </c>
    </row>
    <row r="20" spans="1:5" x14ac:dyDescent="0.25">
      <c r="A20" s="9" t="s">
        <v>15</v>
      </c>
      <c r="B20" s="13">
        <v>2001</v>
      </c>
      <c r="C20" s="9">
        <v>68.3</v>
      </c>
      <c r="D20" s="9">
        <v>38</v>
      </c>
      <c r="E20" s="9">
        <v>48.7</v>
      </c>
    </row>
    <row r="21" spans="1:5" x14ac:dyDescent="0.25">
      <c r="A21" s="10" t="s">
        <v>15</v>
      </c>
      <c r="B21" s="14">
        <v>2003</v>
      </c>
      <c r="C21" s="10">
        <v>68.2</v>
      </c>
      <c r="D21" s="10">
        <v>50.1</v>
      </c>
      <c r="E21" s="10">
        <v>47.8</v>
      </c>
    </row>
    <row r="22" spans="1:5" x14ac:dyDescent="0.25">
      <c r="A22" s="10" t="s">
        <v>15</v>
      </c>
      <c r="B22" s="14">
        <v>2005</v>
      </c>
      <c r="C22" s="16">
        <v>68</v>
      </c>
      <c r="D22" s="10">
        <v>86.1</v>
      </c>
      <c r="E22" s="16">
        <v>47.1</v>
      </c>
    </row>
    <row r="23" spans="1:5" x14ac:dyDescent="0.25">
      <c r="A23" s="10" t="s">
        <v>15</v>
      </c>
      <c r="B23" s="14">
        <v>2007</v>
      </c>
      <c r="C23" s="16">
        <v>68.2</v>
      </c>
      <c r="D23" s="10">
        <v>142.6</v>
      </c>
      <c r="E23" s="16">
        <v>46.5</v>
      </c>
    </row>
    <row r="24" spans="1:5" x14ac:dyDescent="0.25">
      <c r="A24" s="10" t="s">
        <v>15</v>
      </c>
      <c r="B24" s="14">
        <v>2009</v>
      </c>
      <c r="C24" s="16">
        <v>69.2</v>
      </c>
      <c r="D24" s="10">
        <v>117.1</v>
      </c>
      <c r="E24" s="16">
        <v>65.099999999999994</v>
      </c>
    </row>
    <row r="25" spans="1:5" x14ac:dyDescent="0.25">
      <c r="A25" s="10" t="s">
        <v>15</v>
      </c>
      <c r="B25" s="14">
        <v>2011</v>
      </c>
      <c r="C25" s="16">
        <v>70.8</v>
      </c>
      <c r="D25" s="10">
        <v>163.1</v>
      </c>
      <c r="E25" s="16">
        <v>45.7</v>
      </c>
    </row>
    <row r="26" spans="1:5" x14ac:dyDescent="0.25">
      <c r="A26" s="10" t="s">
        <v>15</v>
      </c>
      <c r="B26" s="14">
        <v>2013</v>
      </c>
      <c r="C26" s="16">
        <v>71.2</v>
      </c>
      <c r="D26" s="10">
        <v>183.3</v>
      </c>
      <c r="E26" s="16">
        <v>45.5</v>
      </c>
    </row>
    <row r="27" spans="1:5" x14ac:dyDescent="0.25">
      <c r="A27" s="10" t="s">
        <v>15</v>
      </c>
      <c r="B27" s="14">
        <v>2015</v>
      </c>
      <c r="C27" s="16">
        <v>71.2</v>
      </c>
      <c r="D27" s="10">
        <v>91</v>
      </c>
      <c r="E27" s="16">
        <v>45.2</v>
      </c>
    </row>
    <row r="28" spans="1:5" x14ac:dyDescent="0.25">
      <c r="A28" s="10" t="s">
        <v>15</v>
      </c>
      <c r="B28" s="15">
        <v>2017</v>
      </c>
      <c r="C28" s="11">
        <v>71.5</v>
      </c>
      <c r="D28" s="11">
        <v>112.2</v>
      </c>
      <c r="E28" s="11">
        <v>44.8</v>
      </c>
    </row>
    <row r="29" spans="1:5" x14ac:dyDescent="0.25">
      <c r="A29" s="9" t="s">
        <v>24</v>
      </c>
      <c r="B29" s="13">
        <v>2001</v>
      </c>
      <c r="C29" s="18">
        <v>78</v>
      </c>
      <c r="D29" s="9">
        <v>1622</v>
      </c>
      <c r="E29" s="9">
        <v>59.1</v>
      </c>
    </row>
    <row r="30" spans="1:5" x14ac:dyDescent="0.25">
      <c r="A30" s="10" t="s">
        <v>24</v>
      </c>
      <c r="B30" s="14">
        <v>2003</v>
      </c>
      <c r="C30" s="16">
        <v>78.400000000000006</v>
      </c>
      <c r="D30" s="16">
        <v>2038</v>
      </c>
      <c r="E30" s="16">
        <v>59.6</v>
      </c>
    </row>
    <row r="31" spans="1:5" x14ac:dyDescent="0.25">
      <c r="A31" s="10" t="s">
        <v>24</v>
      </c>
      <c r="B31" s="14">
        <v>2005</v>
      </c>
      <c r="C31" s="16">
        <v>79</v>
      </c>
      <c r="D31" s="16">
        <v>2521</v>
      </c>
      <c r="E31" s="16">
        <v>60.4</v>
      </c>
    </row>
    <row r="32" spans="1:5" x14ac:dyDescent="0.25">
      <c r="A32" s="10" t="s">
        <v>24</v>
      </c>
      <c r="B32" s="14">
        <v>2007</v>
      </c>
      <c r="C32" s="16">
        <v>79.400000000000006</v>
      </c>
      <c r="D32" s="16">
        <v>3074</v>
      </c>
      <c r="E32" s="16">
        <v>61.3</v>
      </c>
    </row>
    <row r="33" spans="1:5" x14ac:dyDescent="0.25">
      <c r="A33" s="10" t="s">
        <v>24</v>
      </c>
      <c r="B33" s="14">
        <v>2009</v>
      </c>
      <c r="C33" s="16">
        <v>80.099999999999994</v>
      </c>
      <c r="D33" s="16">
        <v>2383</v>
      </c>
      <c r="E33" s="16">
        <v>62.3</v>
      </c>
    </row>
    <row r="34" spans="1:5" x14ac:dyDescent="0.25">
      <c r="A34" s="10" t="s">
        <v>24</v>
      </c>
      <c r="B34" s="14">
        <v>2011</v>
      </c>
      <c r="C34" s="16">
        <v>80.900000000000006</v>
      </c>
      <c r="D34" s="16">
        <v>2620</v>
      </c>
      <c r="E34" s="16">
        <v>63.3</v>
      </c>
    </row>
    <row r="35" spans="1:5" x14ac:dyDescent="0.25">
      <c r="A35" s="10" t="s">
        <v>24</v>
      </c>
      <c r="B35" s="14">
        <v>2013</v>
      </c>
      <c r="C35" s="16">
        <v>81</v>
      </c>
      <c r="D35" s="16">
        <v>2740</v>
      </c>
      <c r="E35" s="16">
        <v>64.099999999999994</v>
      </c>
    </row>
    <row r="36" spans="1:5" x14ac:dyDescent="0.25">
      <c r="A36" s="10" t="s">
        <v>24</v>
      </c>
      <c r="B36" s="14">
        <v>2015</v>
      </c>
      <c r="C36" s="16">
        <v>81</v>
      </c>
      <c r="D36" s="16">
        <v>2886</v>
      </c>
      <c r="E36" s="16">
        <v>65.099999999999994</v>
      </c>
    </row>
    <row r="37" spans="1:5" x14ac:dyDescent="0.25">
      <c r="A37" s="11" t="s">
        <v>24</v>
      </c>
      <c r="B37" s="15">
        <v>2017</v>
      </c>
      <c r="C37" s="19">
        <v>81</v>
      </c>
      <c r="D37" s="11">
        <v>2622</v>
      </c>
      <c r="E37" s="11">
        <v>66</v>
      </c>
    </row>
    <row r="38" spans="1:5" x14ac:dyDescent="0.25">
      <c r="A38" s="10" t="s">
        <v>25</v>
      </c>
      <c r="B38" s="13">
        <v>2001</v>
      </c>
      <c r="C38" s="18">
        <v>48.9</v>
      </c>
      <c r="D38" s="18">
        <v>4.8</v>
      </c>
      <c r="E38" s="18">
        <v>18.600000000000001</v>
      </c>
    </row>
    <row r="39" spans="1:5" x14ac:dyDescent="0.25">
      <c r="A39" s="10" t="s">
        <v>25</v>
      </c>
      <c r="B39" s="14">
        <v>2003</v>
      </c>
      <c r="C39" s="16">
        <v>50</v>
      </c>
      <c r="D39" s="16">
        <v>5.6</v>
      </c>
      <c r="E39" s="16">
        <v>19.7</v>
      </c>
    </row>
    <row r="40" spans="1:5" x14ac:dyDescent="0.25">
      <c r="A40" s="10" t="s">
        <v>25</v>
      </c>
      <c r="B40" s="14">
        <v>2005</v>
      </c>
      <c r="C40" s="16">
        <v>51.3</v>
      </c>
      <c r="D40" s="16">
        <v>7.7</v>
      </c>
      <c r="E40" s="16">
        <v>20.9</v>
      </c>
    </row>
    <row r="41" spans="1:5" x14ac:dyDescent="0.25">
      <c r="A41" s="10" t="s">
        <v>25</v>
      </c>
      <c r="B41" s="14">
        <v>2007</v>
      </c>
      <c r="C41" s="16">
        <v>52.8</v>
      </c>
      <c r="D41" s="16">
        <v>9.4</v>
      </c>
      <c r="E41" s="16">
        <v>22.2</v>
      </c>
    </row>
    <row r="42" spans="1:5" x14ac:dyDescent="0.25">
      <c r="A42" s="10" t="s">
        <v>25</v>
      </c>
      <c r="B42" s="14">
        <v>2009</v>
      </c>
      <c r="C42" s="16">
        <v>54.1</v>
      </c>
      <c r="D42" s="16">
        <v>10.9</v>
      </c>
      <c r="E42" s="16">
        <v>23.5</v>
      </c>
    </row>
    <row r="43" spans="1:5" x14ac:dyDescent="0.25">
      <c r="A43" s="10" t="s">
        <v>25</v>
      </c>
      <c r="B43" s="14">
        <v>2011</v>
      </c>
      <c r="C43" s="16">
        <v>55.3</v>
      </c>
      <c r="D43" s="16">
        <v>13.1</v>
      </c>
      <c r="E43" s="16">
        <v>24.9</v>
      </c>
    </row>
    <row r="44" spans="1:5" x14ac:dyDescent="0.25">
      <c r="A44" s="10" t="s">
        <v>25</v>
      </c>
      <c r="B44" s="14">
        <v>2013</v>
      </c>
      <c r="C44" s="16">
        <v>56.5</v>
      </c>
      <c r="D44" s="16">
        <v>16</v>
      </c>
      <c r="E44" s="16">
        <v>26.4</v>
      </c>
    </row>
    <row r="45" spans="1:5" x14ac:dyDescent="0.25">
      <c r="A45" s="10" t="s">
        <v>25</v>
      </c>
      <c r="B45" s="14">
        <v>2015</v>
      </c>
      <c r="C45" s="16">
        <v>57.7</v>
      </c>
      <c r="D45" s="16">
        <v>14.8</v>
      </c>
      <c r="E45" s="16">
        <v>28</v>
      </c>
    </row>
    <row r="46" spans="1:5" x14ac:dyDescent="0.25">
      <c r="A46" s="10" t="s">
        <v>25</v>
      </c>
      <c r="B46" s="15">
        <v>2017</v>
      </c>
      <c r="C46" s="19">
        <v>58.3</v>
      </c>
      <c r="D46" s="19">
        <v>12.6</v>
      </c>
      <c r="E46" s="19">
        <v>29.7</v>
      </c>
    </row>
    <row r="47" spans="1:5" x14ac:dyDescent="0.25">
      <c r="A47" s="9" t="s">
        <v>16</v>
      </c>
      <c r="B47" s="13">
        <v>2001</v>
      </c>
      <c r="C47" s="9">
        <v>63</v>
      </c>
      <c r="D47" s="9">
        <v>479</v>
      </c>
      <c r="E47" s="9">
        <v>1071</v>
      </c>
    </row>
    <row r="48" spans="1:5" x14ac:dyDescent="0.25">
      <c r="A48" s="10" t="s">
        <v>16</v>
      </c>
      <c r="B48" s="14">
        <v>2003</v>
      </c>
      <c r="C48" s="16">
        <v>63.8</v>
      </c>
      <c r="D48" s="16">
        <v>599.6</v>
      </c>
      <c r="E48" s="16">
        <v>1108</v>
      </c>
    </row>
    <row r="49" spans="1:5" x14ac:dyDescent="0.25">
      <c r="A49" s="10" t="s">
        <v>16</v>
      </c>
      <c r="B49" s="14">
        <v>2005</v>
      </c>
      <c r="C49" s="16">
        <v>64.599999999999994</v>
      </c>
      <c r="D49" s="16">
        <v>808.9</v>
      </c>
      <c r="E49" s="16">
        <v>1144</v>
      </c>
    </row>
    <row r="50" spans="1:5" x14ac:dyDescent="0.25">
      <c r="A50" s="10" t="s">
        <v>16</v>
      </c>
      <c r="B50" s="14">
        <v>2007</v>
      </c>
      <c r="C50" s="16">
        <v>65.400000000000006</v>
      </c>
      <c r="D50" s="16">
        <v>1201</v>
      </c>
      <c r="E50" s="16">
        <v>1180</v>
      </c>
    </row>
    <row r="51" spans="1:5" x14ac:dyDescent="0.25">
      <c r="A51" s="10" t="s">
        <v>16</v>
      </c>
      <c r="B51" s="14">
        <v>2009</v>
      </c>
      <c r="C51" s="16">
        <v>66.2</v>
      </c>
      <c r="D51" s="16">
        <v>1324</v>
      </c>
      <c r="E51" s="16">
        <v>1214</v>
      </c>
    </row>
    <row r="52" spans="1:5" x14ac:dyDescent="0.25">
      <c r="A52" s="10" t="s">
        <v>16</v>
      </c>
      <c r="B52" s="14">
        <v>2011</v>
      </c>
      <c r="C52" s="16">
        <v>67</v>
      </c>
      <c r="D52" s="16">
        <v>1823</v>
      </c>
      <c r="E52" s="16">
        <v>1247</v>
      </c>
    </row>
    <row r="53" spans="1:5" x14ac:dyDescent="0.25">
      <c r="A53" s="10" t="s">
        <v>16</v>
      </c>
      <c r="B53" s="14">
        <v>2013</v>
      </c>
      <c r="C53" s="16">
        <v>67.7</v>
      </c>
      <c r="D53" s="16">
        <v>1857</v>
      </c>
      <c r="E53" s="16">
        <v>1279</v>
      </c>
    </row>
    <row r="54" spans="1:5" x14ac:dyDescent="0.25">
      <c r="A54" s="10" t="s">
        <v>16</v>
      </c>
      <c r="B54" s="14">
        <v>2015</v>
      </c>
      <c r="C54" s="16">
        <v>68.3</v>
      </c>
      <c r="D54" s="16">
        <v>2102</v>
      </c>
      <c r="E54" s="16">
        <v>1309</v>
      </c>
    </row>
    <row r="55" spans="1:5" x14ac:dyDescent="0.25">
      <c r="A55" s="11" t="s">
        <v>16</v>
      </c>
      <c r="B55" s="15">
        <v>2017</v>
      </c>
      <c r="C55" s="11">
        <v>68.599999999999994</v>
      </c>
      <c r="D55" s="11">
        <v>2601</v>
      </c>
      <c r="E55" s="11">
        <v>1339</v>
      </c>
    </row>
  </sheetData>
  <mergeCells count="3">
    <mergeCell ref="I5:L8"/>
    <mergeCell ref="G1:N1"/>
    <mergeCell ref="H2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Z1001:Z1002"/>
  <sheetViews>
    <sheetView showGridLines="0" showRowColHeaders="0" showRuler="0" workbookViewId="0"/>
  </sheetViews>
  <sheetFormatPr defaultRowHeight="15" x14ac:dyDescent="0.25"/>
  <cols>
    <col min="26" max="26" width="61.7109375" bestFit="1" customWidth="1"/>
  </cols>
  <sheetData>
    <row r="1001" spans="26:26" x14ac:dyDescent="0.25">
      <c r="Z1001" t="s">
        <v>20</v>
      </c>
    </row>
    <row r="1002" spans="26:26" x14ac:dyDescent="0.25">
      <c r="Z1002" t="s">
        <v>21</v>
      </c>
    </row>
  </sheetData>
  <sheetProtection selectLockedCells="1" selectUnlockedCells="1"/>
  <printOptions horizontalCentered="1" verticalCentered="1"/>
  <pageMargins left="0.7" right="0.7" top="0.75" bottom="0.75" header="0.3" footer="0.3"/>
  <pageSetup paperSize="9" orientation="landscape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10244" r:id="rId9" name="AroAxControlShim1">
          <controlPr defaultSize="0" autoLine="0" autoPict="0" altText="Power View" r:id="rId10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21</xdr:col>
                <xdr:colOff>9525</xdr:colOff>
                <xdr:row>50</xdr:row>
                <xdr:rowOff>85725</xdr:rowOff>
              </to>
            </anchor>
          </controlPr>
        </control>
      </mc:Choice>
      <mc:Fallback>
        <control shapeId="10244" r:id="rId9" name="AroAxControlShim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T24"/>
  <sheetViews>
    <sheetView tabSelected="1" topLeftCell="A7" workbookViewId="0">
      <selection activeCell="B16" sqref="B16:G23"/>
    </sheetView>
  </sheetViews>
  <sheetFormatPr defaultRowHeight="15" x14ac:dyDescent="0.25"/>
  <cols>
    <col min="1" max="1" width="5.42578125" customWidth="1"/>
    <col min="9" max="9" width="11.28515625" customWidth="1"/>
    <col min="14" max="14" width="11.28515625" customWidth="1"/>
    <col min="15" max="15" width="5.42578125" customWidth="1"/>
    <col min="20" max="20" width="12.42578125" customWidth="1"/>
  </cols>
  <sheetData>
    <row r="1" spans="2:20" ht="15.75" thickBot="1" x14ac:dyDescent="0.3"/>
    <row r="2" spans="2:20" ht="39.75" customHeight="1" x14ac:dyDescent="0.25">
      <c r="B2" s="49" t="s">
        <v>28</v>
      </c>
      <c r="C2" s="50"/>
      <c r="D2" s="50"/>
      <c r="E2" s="50"/>
      <c r="F2" s="50"/>
      <c r="G2" s="51"/>
      <c r="I2" s="37" t="s">
        <v>32</v>
      </c>
      <c r="J2" s="38"/>
      <c r="K2" s="38"/>
      <c r="L2" s="38"/>
      <c r="M2" s="38"/>
      <c r="N2" s="39"/>
      <c r="P2" s="49" t="s">
        <v>34</v>
      </c>
      <c r="Q2" s="50"/>
      <c r="R2" s="50"/>
      <c r="S2" s="50"/>
      <c r="T2" s="51"/>
    </row>
    <row r="3" spans="2:20" ht="48.75" customHeight="1" thickBot="1" x14ac:dyDescent="0.3">
      <c r="B3" s="52"/>
      <c r="C3" s="45"/>
      <c r="D3" s="45"/>
      <c r="E3" s="45"/>
      <c r="F3" s="45"/>
      <c r="G3" s="53"/>
      <c r="I3" s="34"/>
      <c r="J3" s="35"/>
      <c r="K3" s="35"/>
      <c r="L3" s="35"/>
      <c r="M3" s="35"/>
      <c r="N3" s="36"/>
      <c r="P3" s="46" t="s">
        <v>35</v>
      </c>
      <c r="Q3" s="47"/>
      <c r="R3" s="47"/>
      <c r="S3" s="47"/>
      <c r="T3" s="48"/>
    </row>
    <row r="4" spans="2:20" ht="15" customHeight="1" x14ac:dyDescent="0.25">
      <c r="B4" s="54" t="s">
        <v>27</v>
      </c>
      <c r="C4" s="44"/>
      <c r="D4" s="44"/>
      <c r="E4" s="44"/>
      <c r="F4" s="44"/>
      <c r="G4" s="55"/>
      <c r="I4" s="40" t="s">
        <v>29</v>
      </c>
      <c r="J4" s="41"/>
      <c r="K4" s="41"/>
      <c r="L4" s="41"/>
      <c r="M4" s="41"/>
      <c r="N4" s="42"/>
    </row>
    <row r="5" spans="2:20" x14ac:dyDescent="0.25">
      <c r="B5" s="54"/>
      <c r="C5" s="44"/>
      <c r="D5" s="44"/>
      <c r="E5" s="44"/>
      <c r="F5" s="44"/>
      <c r="G5" s="55"/>
      <c r="I5" s="40"/>
      <c r="J5" s="41"/>
      <c r="K5" s="41"/>
      <c r="L5" s="41"/>
      <c r="M5" s="41"/>
      <c r="N5" s="42"/>
    </row>
    <row r="6" spans="2:20" ht="15.75" thickBot="1" x14ac:dyDescent="0.3">
      <c r="B6" s="46"/>
      <c r="C6" s="47"/>
      <c r="D6" s="47"/>
      <c r="E6" s="47"/>
      <c r="F6" s="47"/>
      <c r="G6" s="48"/>
      <c r="I6" s="40"/>
      <c r="J6" s="41"/>
      <c r="K6" s="41"/>
      <c r="L6" s="41"/>
      <c r="M6" s="41"/>
      <c r="N6" s="42"/>
    </row>
    <row r="7" spans="2:20" ht="15.75" thickBot="1" x14ac:dyDescent="0.3">
      <c r="I7" s="40"/>
      <c r="J7" s="41"/>
      <c r="K7" s="41"/>
      <c r="L7" s="41"/>
      <c r="M7" s="41"/>
      <c r="N7" s="42"/>
    </row>
    <row r="8" spans="2:20" ht="43.5" customHeight="1" x14ac:dyDescent="0.25">
      <c r="B8" s="56" t="s">
        <v>23</v>
      </c>
      <c r="C8" s="57"/>
      <c r="D8" s="57"/>
      <c r="E8" s="57"/>
      <c r="F8" s="57"/>
      <c r="G8" s="58"/>
      <c r="I8" s="40"/>
      <c r="J8" s="41"/>
      <c r="K8" s="41"/>
      <c r="L8" s="41"/>
      <c r="M8" s="41"/>
      <c r="N8" s="42"/>
    </row>
    <row r="9" spans="2:20" ht="44.25" customHeight="1" x14ac:dyDescent="0.25">
      <c r="B9" s="59"/>
      <c r="C9" s="26"/>
      <c r="D9" s="26"/>
      <c r="E9" s="26"/>
      <c r="F9" s="26"/>
      <c r="G9" s="60"/>
      <c r="I9" s="40"/>
      <c r="J9" s="41"/>
      <c r="K9" s="41"/>
      <c r="L9" s="41"/>
      <c r="M9" s="41"/>
      <c r="N9" s="42"/>
    </row>
    <row r="10" spans="2:20" x14ac:dyDescent="0.25">
      <c r="B10" s="54" t="s">
        <v>22</v>
      </c>
      <c r="C10" s="43"/>
      <c r="D10" s="43"/>
      <c r="E10" s="43"/>
      <c r="F10" s="43"/>
      <c r="G10" s="61"/>
      <c r="I10" s="25" t="s">
        <v>31</v>
      </c>
      <c r="J10" s="26"/>
      <c r="K10" s="26"/>
      <c r="L10" s="26"/>
      <c r="M10" s="26"/>
      <c r="N10" s="27"/>
    </row>
    <row r="11" spans="2:20" x14ac:dyDescent="0.25">
      <c r="B11" s="62"/>
      <c r="C11" s="43"/>
      <c r="D11" s="43"/>
      <c r="E11" s="43"/>
      <c r="F11" s="43"/>
      <c r="G11" s="61"/>
      <c r="I11" s="25"/>
      <c r="J11" s="26"/>
      <c r="K11" s="26"/>
      <c r="L11" s="26"/>
      <c r="M11" s="26"/>
      <c r="N11" s="27"/>
    </row>
    <row r="12" spans="2:20" ht="15" customHeight="1" x14ac:dyDescent="0.25">
      <c r="B12" s="62"/>
      <c r="C12" s="43"/>
      <c r="D12" s="43"/>
      <c r="E12" s="43"/>
      <c r="F12" s="43"/>
      <c r="G12" s="61"/>
      <c r="I12" s="28" t="s">
        <v>30</v>
      </c>
      <c r="J12" s="29"/>
      <c r="K12" s="29"/>
      <c r="L12" s="29"/>
      <c r="M12" s="29"/>
      <c r="N12" s="30"/>
    </row>
    <row r="13" spans="2:20" x14ac:dyDescent="0.25">
      <c r="B13" s="63"/>
      <c r="C13" s="2"/>
      <c r="D13" s="2"/>
      <c r="E13" s="2"/>
      <c r="F13" s="2"/>
      <c r="G13" s="64"/>
      <c r="I13" s="28"/>
      <c r="J13" s="29"/>
      <c r="K13" s="29"/>
      <c r="L13" s="29"/>
      <c r="M13" s="29"/>
      <c r="N13" s="30"/>
    </row>
    <row r="14" spans="2:20" x14ac:dyDescent="0.25">
      <c r="B14" s="59" t="s">
        <v>33</v>
      </c>
      <c r="C14" s="26"/>
      <c r="D14" s="26"/>
      <c r="E14" s="26"/>
      <c r="F14" s="26"/>
      <c r="G14" s="60"/>
      <c r="I14" s="28"/>
      <c r="J14" s="29"/>
      <c r="K14" s="29"/>
      <c r="L14" s="29"/>
      <c r="M14" s="29"/>
      <c r="N14" s="30"/>
    </row>
    <row r="15" spans="2:20" x14ac:dyDescent="0.25">
      <c r="B15" s="59"/>
      <c r="C15" s="26"/>
      <c r="D15" s="26"/>
      <c r="E15" s="26"/>
      <c r="F15" s="26"/>
      <c r="G15" s="60"/>
      <c r="I15" s="31"/>
      <c r="J15" s="32"/>
      <c r="K15" s="32"/>
      <c r="L15" s="32"/>
      <c r="M15" s="32"/>
      <c r="N15" s="33"/>
    </row>
    <row r="16" spans="2:20" ht="15" customHeight="1" x14ac:dyDescent="0.25">
      <c r="B16" s="65" t="s">
        <v>36</v>
      </c>
      <c r="C16" s="35"/>
      <c r="D16" s="35"/>
      <c r="E16" s="35"/>
      <c r="F16" s="35"/>
      <c r="G16" s="66"/>
    </row>
    <row r="17" spans="2:7" ht="15" customHeight="1" x14ac:dyDescent="0.25">
      <c r="B17" s="65"/>
      <c r="C17" s="35"/>
      <c r="D17" s="35"/>
      <c r="E17" s="35"/>
      <c r="F17" s="35"/>
      <c r="G17" s="66"/>
    </row>
    <row r="18" spans="2:7" ht="15" customHeight="1" x14ac:dyDescent="0.25">
      <c r="B18" s="65"/>
      <c r="C18" s="35"/>
      <c r="D18" s="35"/>
      <c r="E18" s="35"/>
      <c r="F18" s="35"/>
      <c r="G18" s="66"/>
    </row>
    <row r="19" spans="2:7" ht="15" customHeight="1" x14ac:dyDescent="0.25">
      <c r="B19" s="65"/>
      <c r="C19" s="35"/>
      <c r="D19" s="35"/>
      <c r="E19" s="35"/>
      <c r="F19" s="35"/>
      <c r="G19" s="66"/>
    </row>
    <row r="20" spans="2:7" ht="15" customHeight="1" x14ac:dyDescent="0.25">
      <c r="B20" s="65"/>
      <c r="C20" s="35"/>
      <c r="D20" s="35"/>
      <c r="E20" s="35"/>
      <c r="F20" s="35"/>
      <c r="G20" s="66"/>
    </row>
    <row r="21" spans="2:7" ht="15" customHeight="1" x14ac:dyDescent="0.25">
      <c r="B21" s="65"/>
      <c r="C21" s="35"/>
      <c r="D21" s="35"/>
      <c r="E21" s="35"/>
      <c r="F21" s="35"/>
      <c r="G21" s="66"/>
    </row>
    <row r="22" spans="2:7" ht="15.75" customHeight="1" x14ac:dyDescent="0.25">
      <c r="B22" s="65"/>
      <c r="C22" s="35"/>
      <c r="D22" s="35"/>
      <c r="E22" s="35"/>
      <c r="F22" s="35"/>
      <c r="G22" s="66"/>
    </row>
    <row r="23" spans="2:7" ht="15" customHeight="1" thickBot="1" x14ac:dyDescent="0.3">
      <c r="B23" s="67"/>
      <c r="C23" s="68"/>
      <c r="D23" s="68"/>
      <c r="E23" s="68"/>
      <c r="F23" s="68"/>
      <c r="G23" s="69"/>
    </row>
    <row r="24" spans="2:7" x14ac:dyDescent="0.25">
      <c r="B24" s="20"/>
      <c r="C24" s="20"/>
      <c r="D24" s="20"/>
      <c r="E24" s="20"/>
      <c r="F24" s="20"/>
      <c r="G24" s="20"/>
    </row>
  </sheetData>
  <mergeCells count="12">
    <mergeCell ref="P2:T2"/>
    <mergeCell ref="P3:T3"/>
    <mergeCell ref="B16:G23"/>
    <mergeCell ref="I10:N11"/>
    <mergeCell ref="I12:N15"/>
    <mergeCell ref="B14:G15"/>
    <mergeCell ref="I2:N3"/>
    <mergeCell ref="I4:N9"/>
    <mergeCell ref="B8:G9"/>
    <mergeCell ref="B10:G12"/>
    <mergeCell ref="B4:G6"/>
    <mergeCell ref="B2:G3"/>
  </mergeCells>
  <hyperlinks>
    <hyperlink ref="B10" r:id="rId1"/>
    <hyperlink ref="B4" r:id="rId2"/>
    <hyperlink ref="I12" r:id="rId3"/>
    <hyperlink ref="P3" r:id="rId4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 Данные по Ч.1</vt:lpstr>
      <vt:lpstr>Часть 1</vt:lpstr>
      <vt:lpstr>Данные по Ч.2</vt:lpstr>
      <vt:lpstr>Power View</vt:lpstr>
      <vt:lpstr>Ссылки на видео</vt:lpstr>
      <vt:lpstr>'Power View'!Область_печати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6</vt:i4>
  </property>
</Properties>
</file>